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8695" windowHeight="14055"/>
  </bookViews>
  <sheets>
    <sheet name="Ark1" sheetId="1" r:id="rId1"/>
    <sheet name="Ark2" sheetId="2" r:id="rId2"/>
    <sheet name="Ark3" sheetId="3" r:id="rId3"/>
  </sheets>
  <definedNames>
    <definedName name="_xlnm._FilterDatabase" localSheetId="0" hidden="1">'Ark1'!$A$11:$J$32</definedName>
  </definedNames>
  <calcPr calcId="125725"/>
</workbook>
</file>

<file path=xl/calcChain.xml><?xml version="1.0" encoding="utf-8"?>
<calcChain xmlns="http://schemas.openxmlformats.org/spreadsheetml/2006/main">
  <c r="I12" i="1"/>
  <c r="F12"/>
  <c r="C12"/>
  <c r="G12" s="1"/>
  <c r="G24"/>
  <c r="F24"/>
  <c r="I16"/>
  <c r="G16"/>
  <c r="F16"/>
  <c r="I20" l="1"/>
  <c r="F20"/>
  <c r="C20"/>
  <c r="G20" s="1"/>
  <c r="I31" l="1"/>
  <c r="G31"/>
  <c r="F31"/>
</calcChain>
</file>

<file path=xl/sharedStrings.xml><?xml version="1.0" encoding="utf-8"?>
<sst xmlns="http://schemas.openxmlformats.org/spreadsheetml/2006/main" count="56" uniqueCount="55">
  <si>
    <t>Ballerup Kommune</t>
  </si>
  <si>
    <t>Center for By, Kultur og Erhverv</t>
  </si>
  <si>
    <t>24. juni 2014</t>
  </si>
  <si>
    <t xml:space="preserve"> </t>
  </si>
  <si>
    <t>Gememsnit</t>
  </si>
  <si>
    <t>Kommune</t>
  </si>
  <si>
    <t>Antal</t>
  </si>
  <si>
    <t>Tilskud pr.</t>
  </si>
  <si>
    <t>aktivitetstilskud</t>
  </si>
  <si>
    <t>indbyggere</t>
  </si>
  <si>
    <t>indbygger</t>
  </si>
  <si>
    <t>pr. deltager/</t>
  </si>
  <si>
    <t>medlem</t>
  </si>
  <si>
    <t>Frederikssund</t>
  </si>
  <si>
    <t>Gribskov</t>
  </si>
  <si>
    <t>Vallensbæk</t>
  </si>
  <si>
    <t>Fredensborg</t>
  </si>
  <si>
    <t>Hillerød</t>
  </si>
  <si>
    <t>Rudersdal</t>
  </si>
  <si>
    <t>Glostrup</t>
  </si>
  <si>
    <t>Tårnby</t>
  </si>
  <si>
    <t>Gladsaxe</t>
  </si>
  <si>
    <t>Herlev</t>
  </si>
  <si>
    <t>Ballerup</t>
  </si>
  <si>
    <t>Bemærkninger</t>
  </si>
  <si>
    <t>København</t>
  </si>
  <si>
    <t>Ishøj</t>
  </si>
  <si>
    <t>Rødovre</t>
  </si>
  <si>
    <t>Hvidovre</t>
  </si>
  <si>
    <t>Albertslund</t>
  </si>
  <si>
    <t>Furesø</t>
  </si>
  <si>
    <t>Høje-Taastrup Kommune</t>
  </si>
  <si>
    <t>Allerød</t>
  </si>
  <si>
    <t>Tilskud til foreninger budget 2014</t>
  </si>
  <si>
    <t>Antal tilskudsberettigede medlemmer</t>
  </si>
  <si>
    <t>Gennemsnit tilskud pr. medlem</t>
  </si>
  <si>
    <t>Dragør</t>
  </si>
  <si>
    <t>under 25 år (aktivitetstilskud er = medlemstilskud, lejre og ture, km godtgørelse og</t>
  </si>
  <si>
    <t>tilskud til instruktører) - der tages 5 % af puljen til en særlig pulje samt uddannelse</t>
  </si>
  <si>
    <t>Gentofte</t>
  </si>
  <si>
    <t>Hørsholm</t>
  </si>
  <si>
    <t>1)</t>
  </si>
  <si>
    <t>1) Tårnby har ikke aktivitetstilskud</t>
  </si>
  <si>
    <t>2)</t>
  </si>
  <si>
    <r>
      <t xml:space="preserve">2) </t>
    </r>
    <r>
      <rPr>
        <b/>
        <sz val="9"/>
        <rFont val="Arial"/>
        <family val="2"/>
      </rPr>
      <t>Tilskud til foreninger består af</t>
    </r>
    <r>
      <rPr>
        <sz val="9"/>
        <rFont val="Arial"/>
        <family val="2"/>
      </rPr>
      <t xml:space="preserve">: Tilskud til folkeoplysende foreningsarbejde"Rødovreordningen", § 6, stk. 2, tilskud til besøg i/fra venskabsbyerne, pulje til ekstraordinære tilskud (transport, uddannelse) og en akutpulje 
</t>
    </r>
    <r>
      <rPr>
        <b/>
        <sz val="9"/>
        <rFont val="Arial"/>
        <family val="2"/>
      </rPr>
      <t xml:space="preserve">Aktivitetstilskud </t>
    </r>
    <r>
      <rPr>
        <sz val="9"/>
        <rFont val="Arial"/>
        <family val="2"/>
      </rPr>
      <t>er det samme beløb, men fratrukket en "akutpulje" til uforudsete udgifter og nye foreninger</t>
    </r>
  </si>
  <si>
    <t>3)</t>
  </si>
  <si>
    <t>3) Følgende tilskud er taget med: tilskud til lederuddannelse, aktivitetstilskud, organisationstilskud, tilskud til indretning af kommunale lokaler og tilskud til lokaler og lejrpladser (korte lejemål).</t>
  </si>
  <si>
    <t>4)</t>
  </si>
  <si>
    <t>4) Antal tilskudberettigede deltagere/medlemmer er tallet for medlemmer på 0-24 år. Medlemstilskudspuljen fordeles på denne gruppe, men de andre budgetposter (træner/leder, administrationstilskud m.v.), som er med i det samlede 'tilskud til foreninger budget 2014' på kr. 2.634.800 bliver delt ud til alle foreninger/medlemmer - også &gt; 24 år</t>
  </si>
  <si>
    <t>5)</t>
  </si>
  <si>
    <t>5) Ishøj giver medlemstilskud til alle medlemmer over 60 år og til alle medlemmer i hobby- og kulturforeninger. Når det gennemsnitlige aktivitetstilskud pr.medlem er faldet i 2014 i forhold til 2004, er det et udtryk for, at der relativt er blevet flere medlemmer over 60 år og flere medlemmer i hobby- og kulturforeninger. Tilskuddet er her lavere end det til medlemmer under 25 år i dræts- og ungdomsforeninger</t>
  </si>
  <si>
    <t>6)</t>
  </si>
  <si>
    <t>6)  Dragør - det oplyste tal er kun aktivitetstilskud - vi gir kun tilskud til medlemmer</t>
  </si>
  <si>
    <t>7)</t>
  </si>
  <si>
    <t xml:space="preserve">7) Tilskud til foreninger, budget 2014 dækker over to puljer (som kan søges af foreninger og institutioner i kommunen), aktivitetstilskud samt pulje til venskabsbysamarbejde. Aktivitetstilskud dækker over tilskud til aktiviteter, træneruddannelse, rejser, turneringer og udstyr. Antal tilskudsberettigede deltagere/medlemmer er et ca. tal, da vi ikke registrerer medlemsantal fra alle foreninger, som modtager tilskud fra vores puljer. Budgettet for aktivitetstilskud bliver ikke anvendt fuldt ud, hvorfor det gennemsnitlige aktivitetstilskud pr deltager/medlem mere retvisende er på 400 kr.  </t>
  </si>
</sst>
</file>

<file path=xl/styles.xml><?xml version="1.0" encoding="utf-8"?>
<styleSheet xmlns="http://schemas.openxmlformats.org/spreadsheetml/2006/main">
  <numFmts count="2">
    <numFmt numFmtId="43" formatCode="_ * #,##0.00_ ;_ * \-#,##0.00_ ;_ * &quot;-&quot;??_ ;_ @_ "/>
    <numFmt numFmtId="164" formatCode="_(* #,##0_);_(* \(#,##0\);_(* &quot;-&quot;??_);_(@_)"/>
  </numFmts>
  <fonts count="9">
    <font>
      <sz val="11"/>
      <color theme="1"/>
      <name val="Calibri"/>
      <family val="2"/>
      <scheme val="minor"/>
    </font>
    <font>
      <sz val="11"/>
      <color theme="1"/>
      <name val="Calibri"/>
      <family val="2"/>
      <scheme val="minor"/>
    </font>
    <font>
      <sz val="9"/>
      <name val="Arial"/>
      <family val="2"/>
    </font>
    <font>
      <sz val="9"/>
      <name val="Arial"/>
      <family val="2"/>
    </font>
    <font>
      <b/>
      <sz val="9"/>
      <name val="Arial"/>
      <family val="2"/>
    </font>
    <font>
      <sz val="9"/>
      <name val="Arial"/>
      <family val="2"/>
    </font>
    <font>
      <b/>
      <sz val="11"/>
      <color theme="1"/>
      <name val="Calibri"/>
      <family val="2"/>
      <scheme val="minor"/>
    </font>
    <font>
      <sz val="11"/>
      <name val="Calibri"/>
      <family val="2"/>
      <scheme val="minor"/>
    </font>
    <font>
      <sz val="9"/>
      <name val="Arial"/>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29">
    <xf numFmtId="0" fontId="0" fillId="0" borderId="0" xfId="0"/>
    <xf numFmtId="0" fontId="0" fillId="0" borderId="0" xfId="0"/>
    <xf numFmtId="0" fontId="2" fillId="0" borderId="0" xfId="0" applyFont="1"/>
    <xf numFmtId="17" fontId="2" fillId="0" borderId="0" xfId="0" applyNumberFormat="1" applyFont="1" applyAlignment="1">
      <alignment horizontal="left"/>
    </xf>
    <xf numFmtId="0" fontId="2" fillId="0" borderId="6" xfId="0" applyFont="1" applyBorder="1"/>
    <xf numFmtId="0" fontId="3" fillId="0" borderId="7" xfId="0" applyFont="1" applyBorder="1"/>
    <xf numFmtId="0" fontId="2" fillId="0" borderId="8" xfId="0" applyFont="1" applyBorder="1"/>
    <xf numFmtId="0" fontId="0" fillId="0" borderId="6" xfId="0" applyBorder="1"/>
    <xf numFmtId="0" fontId="0" fillId="0" borderId="0" xfId="0" applyAlignment="1">
      <alignment horizontal="center"/>
    </xf>
    <xf numFmtId="0" fontId="3" fillId="0" borderId="2"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0" fillId="0" borderId="0" xfId="0" applyAlignment="1">
      <alignment horizontal="right"/>
    </xf>
    <xf numFmtId="164" fontId="2" fillId="0" borderId="6" xfId="1" applyNumberFormat="1" applyFont="1" applyBorder="1" applyAlignment="1">
      <alignment horizontal="right"/>
    </xf>
    <xf numFmtId="3" fontId="2" fillId="0" borderId="6" xfId="0" applyNumberFormat="1" applyFont="1" applyBorder="1" applyAlignment="1">
      <alignment horizontal="right"/>
    </xf>
    <xf numFmtId="1" fontId="3" fillId="0" borderId="6" xfId="0" applyNumberFormat="1" applyFont="1" applyBorder="1" applyAlignment="1">
      <alignment horizontal="right"/>
    </xf>
    <xf numFmtId="1" fontId="2" fillId="0" borderId="6" xfId="0" applyNumberFormat="1" applyFont="1" applyBorder="1" applyAlignment="1">
      <alignment horizontal="right"/>
    </xf>
    <xf numFmtId="0" fontId="2" fillId="0" borderId="1" xfId="0" applyFont="1" applyBorder="1" applyAlignment="1">
      <alignment horizontal="center"/>
    </xf>
    <xf numFmtId="0" fontId="2" fillId="0" borderId="3" xfId="0" applyFont="1" applyBorder="1" applyAlignment="1">
      <alignment horizontal="center"/>
    </xf>
    <xf numFmtId="0" fontId="0" fillId="0" borderId="6" xfId="0" applyBorder="1" applyAlignment="1">
      <alignment horizontal="center"/>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5" fillId="0" borderId="5" xfId="0" applyFont="1" applyBorder="1"/>
    <xf numFmtId="3" fontId="2" fillId="0" borderId="6" xfId="0" applyNumberFormat="1" applyFont="1" applyBorder="1"/>
    <xf numFmtId="1" fontId="2" fillId="0" borderId="6" xfId="0" applyNumberFormat="1" applyFont="1" applyBorder="1"/>
    <xf numFmtId="0" fontId="5" fillId="0" borderId="6" xfId="0" applyFont="1" applyBorder="1"/>
    <xf numFmtId="1" fontId="5" fillId="0" borderId="6" xfId="0" applyNumberFormat="1" applyFont="1" applyBorder="1"/>
    <xf numFmtId="3" fontId="5" fillId="0" borderId="6" xfId="0" applyNumberFormat="1" applyFont="1" applyBorder="1" applyAlignment="1">
      <alignment horizontal="right"/>
    </xf>
    <xf numFmtId="164" fontId="5" fillId="0" borderId="6" xfId="1" applyNumberFormat="1" applyFont="1" applyBorder="1" applyAlignment="1">
      <alignment horizontal="right"/>
    </xf>
    <xf numFmtId="1" fontId="5" fillId="0" borderId="6" xfId="0" applyNumberFormat="1" applyFont="1" applyBorder="1" applyAlignment="1">
      <alignment horizontal="right"/>
    </xf>
    <xf numFmtId="0" fontId="5" fillId="0" borderId="0" xfId="0" applyFont="1"/>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3" fontId="5" fillId="0" borderId="6" xfId="0" applyNumberFormat="1" applyFont="1" applyBorder="1"/>
    <xf numFmtId="0" fontId="0" fillId="0" borderId="9" xfId="0" applyBorder="1"/>
    <xf numFmtId="0" fontId="5" fillId="0" borderId="17" xfId="0" applyFont="1" applyBorder="1"/>
    <xf numFmtId="0" fontId="5" fillId="0" borderId="9" xfId="0" applyFont="1" applyBorder="1"/>
    <xf numFmtId="0" fontId="2" fillId="0" borderId="5" xfId="0" applyFont="1" applyBorder="1"/>
    <xf numFmtId="1" fontId="2" fillId="0" borderId="5" xfId="0" applyNumberFormat="1" applyFont="1" applyBorder="1" applyAlignment="1">
      <alignment horizontal="right"/>
    </xf>
    <xf numFmtId="1" fontId="4" fillId="0" borderId="5" xfId="0" applyNumberFormat="1" applyFont="1" applyBorder="1" applyAlignment="1">
      <alignment horizontal="right"/>
    </xf>
    <xf numFmtId="164" fontId="2" fillId="0" borderId="6" xfId="1" applyNumberFormat="1" applyFont="1" applyBorder="1" applyAlignment="1"/>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vertical="top" wrapText="1"/>
    </xf>
    <xf numFmtId="0" fontId="2" fillId="0" borderId="5" xfId="0" applyFont="1" applyBorder="1" applyAlignment="1">
      <alignment horizontal="center"/>
    </xf>
    <xf numFmtId="0" fontId="2" fillId="0" borderId="0" xfId="0" applyFont="1" applyBorder="1"/>
    <xf numFmtId="3" fontId="5" fillId="0" borderId="5" xfId="0" applyNumberFormat="1" applyFont="1" applyBorder="1" applyAlignment="1">
      <alignment horizontal="right"/>
    </xf>
    <xf numFmtId="1" fontId="4" fillId="0" borderId="6" xfId="0" applyNumberFormat="1" applyFont="1" applyBorder="1" applyAlignment="1">
      <alignment horizontal="right"/>
    </xf>
    <xf numFmtId="0" fontId="2" fillId="0" borderId="5" xfId="0" applyFont="1" applyBorder="1" applyAlignment="1">
      <alignment horizontal="center" vertical="top" wrapText="1"/>
    </xf>
    <xf numFmtId="3" fontId="5" fillId="0" borderId="5" xfId="0" applyNumberFormat="1" applyFont="1" applyBorder="1"/>
    <xf numFmtId="1" fontId="5" fillId="0" borderId="5" xfId="0" applyNumberFormat="1" applyFont="1" applyBorder="1"/>
    <xf numFmtId="0" fontId="0" fillId="0" borderId="5" xfId="0" applyBorder="1" applyAlignment="1">
      <alignment horizontal="center"/>
    </xf>
    <xf numFmtId="0" fontId="2" fillId="0" borderId="9" xfId="0" applyFont="1" applyBorder="1"/>
    <xf numFmtId="0" fontId="2" fillId="0" borderId="17" xfId="0" applyFont="1" applyBorder="1"/>
    <xf numFmtId="0" fontId="0" fillId="0" borderId="0" xfId="0" applyBorder="1" applyAlignment="1">
      <alignment horizontal="center"/>
    </xf>
    <xf numFmtId="0" fontId="6" fillId="0" borderId="0" xfId="0" applyFont="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0" xfId="0" applyFont="1"/>
    <xf numFmtId="0" fontId="0" fillId="0" borderId="11" xfId="0" applyBorder="1"/>
    <xf numFmtId="0" fontId="0" fillId="0" borderId="12" xfId="0" applyBorder="1" applyAlignment="1">
      <alignment horizontal="center"/>
    </xf>
    <xf numFmtId="0" fontId="0" fillId="0" borderId="0" xfId="0" applyBorder="1"/>
    <xf numFmtId="0" fontId="0" fillId="0" borderId="14" xfId="0" applyBorder="1" applyAlignment="1">
      <alignment horizontal="center"/>
    </xf>
    <xf numFmtId="0" fontId="0" fillId="0" borderId="16" xfId="0" applyBorder="1"/>
    <xf numFmtId="0" fontId="0" fillId="0" borderId="17" xfId="0" applyBorder="1" applyAlignment="1">
      <alignment horizontal="center"/>
    </xf>
    <xf numFmtId="0" fontId="2" fillId="0" borderId="6" xfId="0" applyFont="1" applyBorder="1" applyAlignment="1">
      <alignment horizontal="center"/>
    </xf>
    <xf numFmtId="0" fontId="2" fillId="0" borderId="6" xfId="0" applyFont="1" applyBorder="1" applyAlignment="1">
      <alignment horizontal="left"/>
    </xf>
    <xf numFmtId="0" fontId="2" fillId="0" borderId="5" xfId="0" applyFont="1" applyBorder="1" applyAlignment="1">
      <alignment horizontal="center" wrapText="1"/>
    </xf>
    <xf numFmtId="0" fontId="2" fillId="0" borderId="6" xfId="0" applyFont="1" applyBorder="1" applyAlignment="1">
      <alignment horizontal="right"/>
    </xf>
    <xf numFmtId="0" fontId="4" fillId="0" borderId="6" xfId="0" applyFont="1" applyBorder="1" applyAlignment="1">
      <alignment horizontal="right"/>
    </xf>
    <xf numFmtId="3" fontId="2" fillId="0" borderId="6" xfId="0" applyNumberFormat="1" applyFont="1" applyBorder="1" applyAlignment="1">
      <alignment horizontal="right" vertical="top" wrapText="1"/>
    </xf>
    <xf numFmtId="1" fontId="3" fillId="0" borderId="5" xfId="0" applyNumberFormat="1" applyFont="1" applyBorder="1" applyAlignment="1">
      <alignment horizontal="right"/>
    </xf>
    <xf numFmtId="0" fontId="5" fillId="0" borderId="0" xfId="0" applyFont="1" applyBorder="1"/>
    <xf numFmtId="3" fontId="7" fillId="0" borderId="6" xfId="0" applyNumberFormat="1" applyFont="1" applyBorder="1"/>
    <xf numFmtId="3" fontId="5" fillId="0" borderId="0" xfId="0" applyNumberFormat="1" applyFont="1" applyAlignment="1">
      <alignment horizontal="right"/>
    </xf>
    <xf numFmtId="3" fontId="2" fillId="0" borderId="5" xfId="0" applyNumberFormat="1" applyFont="1" applyBorder="1" applyAlignment="1">
      <alignment horizontal="right"/>
    </xf>
    <xf numFmtId="3" fontId="5" fillId="0" borderId="0" xfId="0" applyNumberFormat="1" applyFont="1" applyAlignment="1">
      <alignment horizontal="right" vertical="center"/>
    </xf>
    <xf numFmtId="1" fontId="2" fillId="0" borderId="6" xfId="0" applyNumberFormat="1" applyFont="1" applyBorder="1" applyAlignment="1">
      <alignment horizontal="right" wrapText="1"/>
    </xf>
    <xf numFmtId="1" fontId="2" fillId="0" borderId="0" xfId="0" applyNumberFormat="1" applyFont="1" applyBorder="1" applyAlignment="1">
      <alignment horizontal="right"/>
    </xf>
    <xf numFmtId="3" fontId="4" fillId="0" borderId="6" xfId="0" applyNumberFormat="1" applyFont="1" applyBorder="1" applyAlignment="1">
      <alignment horizontal="right"/>
    </xf>
    <xf numFmtId="1" fontId="4" fillId="0" borderId="0" xfId="0" applyNumberFormat="1" applyFont="1" applyBorder="1" applyAlignment="1">
      <alignment horizontal="right"/>
    </xf>
    <xf numFmtId="0" fontId="2" fillId="0" borderId="6" xfId="0" applyFont="1" applyBorder="1" applyAlignment="1">
      <alignment horizontal="center" vertical="top" wrapText="1"/>
    </xf>
    <xf numFmtId="3" fontId="5" fillId="0" borderId="0" xfId="0" applyNumberFormat="1" applyFont="1" applyBorder="1" applyAlignment="1">
      <alignment horizontal="right"/>
    </xf>
    <xf numFmtId="1" fontId="5" fillId="0" borderId="0" xfId="0" applyNumberFormat="1" applyFont="1" applyBorder="1" applyAlignment="1">
      <alignment horizontal="right"/>
    </xf>
    <xf numFmtId="0" fontId="7" fillId="0" borderId="0" xfId="0" applyFont="1" applyAlignment="1">
      <alignment horizontal="center"/>
    </xf>
    <xf numFmtId="0" fontId="0" fillId="0" borderId="17" xfId="0" applyBorder="1"/>
    <xf numFmtId="0" fontId="8" fillId="0" borderId="5" xfId="0" applyFont="1" applyBorder="1"/>
    <xf numFmtId="0" fontId="8" fillId="0" borderId="6" xfId="0" applyFont="1" applyBorder="1"/>
    <xf numFmtId="0" fontId="3" fillId="0" borderId="0" xfId="0" applyFont="1" applyBorder="1"/>
    <xf numFmtId="3" fontId="8" fillId="0" borderId="6" xfId="0" applyNumberFormat="1" applyFont="1" applyBorder="1" applyAlignment="1">
      <alignment horizontal="right"/>
    </xf>
    <xf numFmtId="3" fontId="3" fillId="0" borderId="0" xfId="0" applyNumberFormat="1" applyFont="1" applyBorder="1" applyAlignment="1">
      <alignment horizontal="right"/>
    </xf>
    <xf numFmtId="1" fontId="3" fillId="0" borderId="0" xfId="0" applyNumberFormat="1" applyFont="1" applyBorder="1" applyAlignment="1">
      <alignment horizontal="right"/>
    </xf>
    <xf numFmtId="3" fontId="8" fillId="0" borderId="6" xfId="0" applyNumberFormat="1" applyFont="1" applyBorder="1"/>
    <xf numFmtId="164" fontId="3" fillId="0" borderId="0" xfId="1" applyNumberFormat="1" applyFont="1" applyBorder="1" applyAlignment="1">
      <alignment horizontal="right"/>
    </xf>
    <xf numFmtId="1" fontId="8" fillId="0" borderId="6" xfId="0" applyNumberFormat="1" applyFont="1" applyBorder="1"/>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3" fillId="0" borderId="4" xfId="0" applyFont="1" applyBorder="1" applyAlignment="1">
      <alignment horizontal="center" vertical="top" wrapText="1"/>
    </xf>
    <xf numFmtId="0" fontId="2" fillId="0" borderId="4" xfId="0" applyFont="1" applyBorder="1" applyAlignment="1">
      <alignment horizontal="center"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cellXfs>
  <cellStyles count="2">
    <cellStyle name="1000-sep (2 dec)"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67"/>
  <sheetViews>
    <sheetView tabSelected="1" topLeftCell="A7" workbookViewId="0">
      <selection activeCell="A10" sqref="A10:XFD32"/>
    </sheetView>
  </sheetViews>
  <sheetFormatPr defaultRowHeight="15"/>
  <cols>
    <col min="1" max="1" width="5.7109375" customWidth="1"/>
    <col min="2" max="2" width="20.7109375" customWidth="1"/>
    <col min="3" max="3" width="14.140625" customWidth="1"/>
    <col min="4" max="4" width="16" customWidth="1"/>
    <col min="5" max="5" width="17.42578125" style="8" customWidth="1"/>
    <col min="6" max="6" width="12.85546875" style="8" customWidth="1"/>
    <col min="7" max="7" width="11" style="58" customWidth="1"/>
    <col min="8" max="8" width="15.42578125" style="13" customWidth="1"/>
    <col min="9" max="9" width="13.7109375" style="13" customWidth="1"/>
  </cols>
  <sheetData>
    <row r="2" spans="1:10">
      <c r="A2" s="1"/>
      <c r="B2" s="2" t="s">
        <v>0</v>
      </c>
      <c r="C2" s="1"/>
      <c r="D2" s="1"/>
    </row>
    <row r="3" spans="1:10">
      <c r="A3" s="1"/>
      <c r="B3" s="2" t="s">
        <v>1</v>
      </c>
      <c r="C3" s="1"/>
      <c r="D3" s="1"/>
    </row>
    <row r="4" spans="1:10">
      <c r="A4" s="1"/>
      <c r="B4" s="3" t="s">
        <v>2</v>
      </c>
      <c r="C4" s="2" t="s">
        <v>3</v>
      </c>
      <c r="D4" s="1"/>
    </row>
    <row r="5" spans="1:10" ht="15.75" thickBot="1">
      <c r="A5" s="1"/>
      <c r="B5" s="1"/>
      <c r="C5" s="1"/>
      <c r="D5" s="1"/>
    </row>
    <row r="6" spans="1:10" s="8" customFormat="1">
      <c r="A6" s="18"/>
      <c r="B6" s="10"/>
      <c r="C6" s="10"/>
      <c r="D6" s="10"/>
      <c r="E6" s="10"/>
      <c r="F6" s="9"/>
      <c r="G6" s="59"/>
      <c r="H6" s="10"/>
      <c r="I6" s="10" t="s">
        <v>4</v>
      </c>
    </row>
    <row r="7" spans="1:10" s="8" customFormat="1">
      <c r="A7" s="19"/>
      <c r="B7" s="11" t="s">
        <v>5</v>
      </c>
      <c r="C7" s="123" t="s">
        <v>33</v>
      </c>
      <c r="D7" s="110" t="s">
        <v>34</v>
      </c>
      <c r="E7" s="11" t="s">
        <v>6</v>
      </c>
      <c r="F7" s="123" t="s">
        <v>35</v>
      </c>
      <c r="G7" s="60" t="s">
        <v>7</v>
      </c>
      <c r="H7" s="109" t="s">
        <v>8</v>
      </c>
      <c r="I7" s="11" t="s">
        <v>8</v>
      </c>
    </row>
    <row r="8" spans="1:10" s="8" customFormat="1">
      <c r="A8" s="19"/>
      <c r="B8" s="11"/>
      <c r="C8" s="123"/>
      <c r="D8" s="110"/>
      <c r="E8" s="11" t="s">
        <v>9</v>
      </c>
      <c r="F8" s="123"/>
      <c r="G8" s="60" t="s">
        <v>10</v>
      </c>
      <c r="H8" s="110"/>
      <c r="I8" s="11" t="s">
        <v>11</v>
      </c>
    </row>
    <row r="9" spans="1:10" s="8" customFormat="1">
      <c r="A9" s="19"/>
      <c r="B9" s="11"/>
      <c r="C9" s="123"/>
      <c r="D9" s="110"/>
      <c r="E9" s="11"/>
      <c r="F9" s="123"/>
      <c r="G9" s="60"/>
      <c r="H9" s="110"/>
      <c r="I9" s="11" t="s">
        <v>12</v>
      </c>
    </row>
    <row r="10" spans="1:10" s="8" customFormat="1">
      <c r="A10" s="77"/>
      <c r="B10" s="77" t="s">
        <v>30</v>
      </c>
      <c r="C10" s="81">
        <v>7012899</v>
      </c>
      <c r="D10" s="79">
        <v>11000</v>
      </c>
      <c r="E10" s="79">
        <v>38485</v>
      </c>
      <c r="F10" s="83">
        <v>637</v>
      </c>
      <c r="G10" s="85">
        <v>182</v>
      </c>
      <c r="H10" s="87">
        <v>6929830</v>
      </c>
      <c r="I10" s="88">
        <v>629</v>
      </c>
    </row>
    <row r="11" spans="1:10" s="8" customFormat="1">
      <c r="A11" s="93"/>
      <c r="B11" s="93" t="s">
        <v>16</v>
      </c>
      <c r="C11" s="95">
        <v>5742000</v>
      </c>
      <c r="D11" s="95">
        <v>12884</v>
      </c>
      <c r="E11" s="95">
        <v>39585</v>
      </c>
      <c r="F11" s="96">
        <v>446</v>
      </c>
      <c r="G11" s="85">
        <v>145</v>
      </c>
      <c r="H11" s="98">
        <v>4719000</v>
      </c>
      <c r="I11" s="96">
        <v>366</v>
      </c>
    </row>
    <row r="12" spans="1:10" s="20" customFormat="1">
      <c r="A12" s="92" t="s">
        <v>53</v>
      </c>
      <c r="B12" s="92" t="s">
        <v>40</v>
      </c>
      <c r="C12" s="94">
        <f>1024400+373300+59600+1897700</f>
        <v>3355000</v>
      </c>
      <c r="D12" s="94">
        <v>4400</v>
      </c>
      <c r="E12" s="94">
        <v>24676</v>
      </c>
      <c r="F12" s="17">
        <f>+C12/D12</f>
        <v>762.5</v>
      </c>
      <c r="G12" s="50">
        <f>+C12/E12</f>
        <v>135.96206840654887</v>
      </c>
      <c r="H12" s="97">
        <v>1897700</v>
      </c>
      <c r="I12" s="99">
        <f>+H12/3995</f>
        <v>475.01877346683352</v>
      </c>
      <c r="J12" s="92"/>
    </row>
    <row r="13" spans="1:10" s="8" customFormat="1">
      <c r="A13" s="40"/>
      <c r="B13" s="40" t="s">
        <v>18</v>
      </c>
      <c r="C13" s="80">
        <v>7327256</v>
      </c>
      <c r="D13" s="80">
        <v>14631</v>
      </c>
      <c r="E13" s="80">
        <v>55034</v>
      </c>
      <c r="F13" s="76">
        <v>501</v>
      </c>
      <c r="G13" s="42">
        <v>133</v>
      </c>
      <c r="H13" s="80">
        <v>7068087</v>
      </c>
      <c r="I13" s="41">
        <v>483</v>
      </c>
    </row>
    <row r="14" spans="1:10" s="8" customFormat="1">
      <c r="A14" s="4"/>
      <c r="B14" s="4" t="s">
        <v>22</v>
      </c>
      <c r="C14" s="15">
        <v>3602700</v>
      </c>
      <c r="D14" s="15">
        <v>4910</v>
      </c>
      <c r="E14" s="15">
        <v>27706</v>
      </c>
      <c r="F14" s="16">
        <v>734</v>
      </c>
      <c r="G14" s="50">
        <v>130</v>
      </c>
      <c r="H14" s="43">
        <v>3236100</v>
      </c>
      <c r="I14" s="17">
        <v>659</v>
      </c>
    </row>
    <row r="15" spans="1:10" s="8" customFormat="1">
      <c r="A15" s="4" t="s">
        <v>41</v>
      </c>
      <c r="B15" s="4" t="s">
        <v>20</v>
      </c>
      <c r="C15" s="15">
        <v>5239220</v>
      </c>
      <c r="D15" s="15">
        <v>9378</v>
      </c>
      <c r="E15" s="15">
        <v>41992</v>
      </c>
      <c r="F15" s="16">
        <v>559</v>
      </c>
      <c r="G15" s="50">
        <v>125</v>
      </c>
      <c r="H15" s="14">
        <v>0</v>
      </c>
      <c r="I15" s="17">
        <v>0</v>
      </c>
    </row>
    <row r="16" spans="1:10" s="20" customFormat="1">
      <c r="A16" s="4"/>
      <c r="B16" s="4" t="s">
        <v>32</v>
      </c>
      <c r="C16" s="15">
        <v>2867400</v>
      </c>
      <c r="D16" s="15">
        <v>6156</v>
      </c>
      <c r="E16" s="15">
        <v>24123</v>
      </c>
      <c r="F16" s="17">
        <f>C16/D16</f>
        <v>465.78947368421052</v>
      </c>
      <c r="G16" s="50">
        <f>C16/E16</f>
        <v>118.86581270986196</v>
      </c>
      <c r="H16" s="25">
        <v>2867400</v>
      </c>
      <c r="I16" s="26">
        <f>H16/D16</f>
        <v>465.78947368421052</v>
      </c>
      <c r="J16" s="37"/>
    </row>
    <row r="17" spans="1:10" s="20" customFormat="1">
      <c r="A17" s="4" t="s">
        <v>45</v>
      </c>
      <c r="B17" s="27" t="s">
        <v>28</v>
      </c>
      <c r="C17" s="29">
        <v>5675311</v>
      </c>
      <c r="D17" s="29">
        <v>8242</v>
      </c>
      <c r="E17" s="29">
        <v>51842</v>
      </c>
      <c r="F17" s="17">
        <v>689</v>
      </c>
      <c r="G17" s="50">
        <v>109</v>
      </c>
      <c r="H17" s="36">
        <v>4870140</v>
      </c>
      <c r="I17" s="28">
        <v>591</v>
      </c>
      <c r="J17" s="55"/>
    </row>
    <row r="18" spans="1:10" s="7" customFormat="1">
      <c r="A18" s="4" t="s">
        <v>49</v>
      </c>
      <c r="B18" s="4" t="s">
        <v>26</v>
      </c>
      <c r="C18" s="15">
        <v>2292050</v>
      </c>
      <c r="D18" s="15">
        <v>12024</v>
      </c>
      <c r="E18" s="15">
        <v>21208</v>
      </c>
      <c r="F18" s="17">
        <v>190.62</v>
      </c>
      <c r="G18" s="50">
        <v>108.07</v>
      </c>
      <c r="H18" s="25">
        <v>1284715</v>
      </c>
      <c r="I18" s="26">
        <v>106</v>
      </c>
      <c r="J18" s="37"/>
    </row>
    <row r="19" spans="1:10">
      <c r="A19" s="4"/>
      <c r="B19" s="4" t="s">
        <v>21</v>
      </c>
      <c r="C19" s="15">
        <v>6599009</v>
      </c>
      <c r="D19" s="15">
        <v>10681</v>
      </c>
      <c r="E19" s="15">
        <v>66656</v>
      </c>
      <c r="F19" s="17">
        <v>618</v>
      </c>
      <c r="G19" s="50">
        <v>99</v>
      </c>
      <c r="H19" s="25">
        <v>6382126</v>
      </c>
      <c r="I19" s="26">
        <v>598</v>
      </c>
    </row>
    <row r="20" spans="1:10">
      <c r="A20" s="4" t="s">
        <v>47</v>
      </c>
      <c r="B20" s="27" t="s">
        <v>29</v>
      </c>
      <c r="C20" s="29">
        <f>151000+2000000+90000+117000+100000+176800</f>
        <v>2634800</v>
      </c>
      <c r="D20" s="29">
        <v>4642</v>
      </c>
      <c r="E20" s="29">
        <v>27728</v>
      </c>
      <c r="F20" s="17">
        <f>C20/D20</f>
        <v>567.60017233950884</v>
      </c>
      <c r="G20" s="50">
        <f>C20/E20</f>
        <v>95.023081361800351</v>
      </c>
      <c r="H20" s="36">
        <v>2000000</v>
      </c>
      <c r="I20" s="28">
        <f>H20/D20</f>
        <v>430.84877208099959</v>
      </c>
      <c r="J20" s="2"/>
    </row>
    <row r="21" spans="1:10" s="40" customFormat="1">
      <c r="A21" s="4"/>
      <c r="B21" s="4" t="s">
        <v>15</v>
      </c>
      <c r="C21" s="15">
        <v>1161000</v>
      </c>
      <c r="D21" s="15">
        <v>2970</v>
      </c>
      <c r="E21" s="15">
        <v>15117</v>
      </c>
      <c r="F21" s="16">
        <v>391</v>
      </c>
      <c r="G21" s="50">
        <v>94</v>
      </c>
      <c r="H21" s="14">
        <v>1161000</v>
      </c>
      <c r="I21" s="17">
        <v>391</v>
      </c>
      <c r="J21" s="90"/>
    </row>
    <row r="22" spans="1:10">
      <c r="A22" s="4"/>
      <c r="B22" s="4" t="s">
        <v>17</v>
      </c>
      <c r="C22" s="15">
        <v>4225000</v>
      </c>
      <c r="D22" s="15">
        <v>9225</v>
      </c>
      <c r="E22" s="15">
        <v>48695</v>
      </c>
      <c r="F22" s="16">
        <v>458</v>
      </c>
      <c r="G22" s="50">
        <v>87</v>
      </c>
      <c r="H22" s="14">
        <v>1830000</v>
      </c>
      <c r="I22" s="17">
        <v>196</v>
      </c>
    </row>
    <row r="23" spans="1:10">
      <c r="A23" s="71" t="s">
        <v>51</v>
      </c>
      <c r="B23" s="71" t="s">
        <v>36</v>
      </c>
      <c r="C23" s="15">
        <v>1217900</v>
      </c>
      <c r="D23" s="15">
        <v>2598</v>
      </c>
      <c r="E23" s="15">
        <v>13976</v>
      </c>
      <c r="F23" s="73">
        <v>440</v>
      </c>
      <c r="G23" s="74">
        <v>87</v>
      </c>
      <c r="H23" s="75">
        <v>1217900</v>
      </c>
      <c r="I23" s="73">
        <v>440</v>
      </c>
    </row>
    <row r="24" spans="1:10">
      <c r="A24" s="70"/>
      <c r="B24" s="71" t="s">
        <v>39</v>
      </c>
      <c r="C24" s="78">
        <v>6345000</v>
      </c>
      <c r="D24" s="78">
        <v>15696</v>
      </c>
      <c r="E24" s="78">
        <v>73000</v>
      </c>
      <c r="F24" s="82">
        <f>SUM(C24/D24)</f>
        <v>404.24311926605503</v>
      </c>
      <c r="G24" s="84">
        <f>SUM(C24/E24)</f>
        <v>86.917808219178085</v>
      </c>
      <c r="H24" s="86"/>
      <c r="I24" s="70"/>
      <c r="J24" s="89"/>
    </row>
    <row r="25" spans="1:10">
      <c r="A25" s="4"/>
      <c r="B25" s="4" t="s">
        <v>13</v>
      </c>
      <c r="C25" s="15">
        <v>3600000</v>
      </c>
      <c r="D25" s="15">
        <v>11004</v>
      </c>
      <c r="E25" s="15">
        <v>44401</v>
      </c>
      <c r="F25" s="16">
        <v>327</v>
      </c>
      <c r="G25" s="50">
        <v>81</v>
      </c>
      <c r="H25" s="14">
        <v>3600000</v>
      </c>
      <c r="I25" s="17">
        <v>327</v>
      </c>
    </row>
    <row r="26" spans="1:10">
      <c r="A26" s="4"/>
      <c r="B26" s="4" t="s">
        <v>19</v>
      </c>
      <c r="C26" s="15">
        <v>1680770</v>
      </c>
      <c r="D26" s="15">
        <v>3305</v>
      </c>
      <c r="E26" s="15">
        <v>21393</v>
      </c>
      <c r="F26" s="16">
        <v>509</v>
      </c>
      <c r="G26" s="50">
        <v>79</v>
      </c>
      <c r="H26" s="14">
        <v>1327780</v>
      </c>
      <c r="I26" s="17">
        <v>402</v>
      </c>
    </row>
    <row r="27" spans="1:10">
      <c r="A27" s="4"/>
      <c r="B27" s="4" t="s">
        <v>23</v>
      </c>
      <c r="C27" s="15">
        <v>3373992</v>
      </c>
      <c r="D27" s="15">
        <v>7529</v>
      </c>
      <c r="E27" s="15">
        <v>48538</v>
      </c>
      <c r="F27" s="16">
        <v>448</v>
      </c>
      <c r="G27" s="50">
        <v>70</v>
      </c>
      <c r="H27" s="14">
        <v>2922000</v>
      </c>
      <c r="I27" s="17">
        <v>388</v>
      </c>
    </row>
    <row r="28" spans="1:10" s="24" customFormat="1" ht="12">
      <c r="A28" s="4" t="s">
        <v>43</v>
      </c>
      <c r="B28" s="27" t="s">
        <v>27</v>
      </c>
      <c r="C28" s="29">
        <v>2573756</v>
      </c>
      <c r="D28" s="29">
        <v>4090</v>
      </c>
      <c r="E28" s="29">
        <v>37552</v>
      </c>
      <c r="F28" s="17">
        <v>629</v>
      </c>
      <c r="G28" s="50">
        <v>68</v>
      </c>
      <c r="H28" s="30">
        <v>2523756</v>
      </c>
      <c r="I28" s="31">
        <v>617</v>
      </c>
      <c r="J28" s="38"/>
    </row>
    <row r="29" spans="1:10" s="27" customFormat="1" ht="12">
      <c r="A29" s="4"/>
      <c r="B29" s="4" t="s">
        <v>14</v>
      </c>
      <c r="C29" s="15">
        <v>2354000</v>
      </c>
      <c r="D29" s="15">
        <v>6831</v>
      </c>
      <c r="E29" s="15">
        <v>40676</v>
      </c>
      <c r="F29" s="16">
        <v>344</v>
      </c>
      <c r="G29" s="50">
        <v>58</v>
      </c>
      <c r="H29" s="14">
        <v>2054000</v>
      </c>
      <c r="I29" s="17">
        <v>301</v>
      </c>
      <c r="J29" s="39"/>
    </row>
    <row r="30" spans="1:10" s="24" customFormat="1" ht="12">
      <c r="A30" s="4"/>
      <c r="B30" s="4" t="s">
        <v>31</v>
      </c>
      <c r="C30" s="15">
        <v>2102600</v>
      </c>
      <c r="D30" s="15">
        <v>16370</v>
      </c>
      <c r="E30" s="15">
        <v>48472</v>
      </c>
      <c r="F30" s="17">
        <v>128.44</v>
      </c>
      <c r="G30" s="50">
        <v>43.38</v>
      </c>
      <c r="H30" s="15">
        <v>2102600</v>
      </c>
      <c r="I30" s="26">
        <v>128.44</v>
      </c>
      <c r="J30" s="56"/>
    </row>
    <row r="31" spans="1:10" s="40" customFormat="1" ht="12">
      <c r="A31" s="24"/>
      <c r="B31" s="24" t="s">
        <v>25</v>
      </c>
      <c r="C31" s="49">
        <v>23634255</v>
      </c>
      <c r="D31" s="49">
        <v>72719</v>
      </c>
      <c r="E31" s="49">
        <v>570171</v>
      </c>
      <c r="F31" s="41">
        <f>C31/D31</f>
        <v>325.00797590725944</v>
      </c>
      <c r="G31" s="42">
        <f>C31/E31</f>
        <v>41.451169912184241</v>
      </c>
      <c r="H31" s="52">
        <v>22434255</v>
      </c>
      <c r="I31" s="53">
        <f>H31/D31</f>
        <v>308.50609881874061</v>
      </c>
      <c r="J31" s="24"/>
    </row>
    <row r="32" spans="1:10" s="91" customFormat="1">
      <c r="A32" s="47"/>
      <c r="B32" s="47"/>
      <c r="C32" s="72"/>
      <c r="D32" s="51"/>
      <c r="E32" s="47"/>
      <c r="F32" s="72"/>
      <c r="G32" s="61"/>
      <c r="H32" s="51"/>
      <c r="I32" s="47"/>
      <c r="J32" s="54"/>
    </row>
    <row r="33" spans="1:10" s="48" customFormat="1">
      <c r="A33" s="44"/>
      <c r="B33" s="44"/>
      <c r="C33" s="44"/>
      <c r="D33" s="44"/>
      <c r="E33" s="44"/>
      <c r="F33" s="45"/>
      <c r="G33" s="62"/>
      <c r="H33" s="46"/>
      <c r="I33" s="44"/>
      <c r="J33" s="57"/>
    </row>
    <row r="34" spans="1:10" s="48" customFormat="1">
      <c r="A34" s="44"/>
      <c r="B34" s="44"/>
      <c r="C34" s="44"/>
      <c r="D34" s="44"/>
      <c r="E34" s="44"/>
      <c r="F34" s="45"/>
      <c r="G34" s="62"/>
      <c r="H34" s="46"/>
      <c r="I34" s="44"/>
      <c r="J34" s="57"/>
    </row>
    <row r="36" spans="1:10">
      <c r="A36" s="5" t="s">
        <v>24</v>
      </c>
      <c r="B36" s="6"/>
      <c r="C36" s="6"/>
      <c r="D36" s="6"/>
      <c r="E36" s="12"/>
    </row>
    <row r="37" spans="1:10" ht="15" customHeight="1">
      <c r="A37" s="111" t="s">
        <v>42</v>
      </c>
      <c r="B37" s="112"/>
      <c r="C37" s="112"/>
      <c r="D37" s="112"/>
      <c r="E37" s="113"/>
    </row>
    <row r="38" spans="1:10" s="1" customFormat="1" ht="15" customHeight="1">
      <c r="A38" s="21"/>
      <c r="B38" s="22"/>
      <c r="C38" s="22"/>
      <c r="D38" s="22"/>
      <c r="E38" s="23"/>
      <c r="F38" s="8"/>
      <c r="G38" s="58"/>
      <c r="H38" s="13"/>
      <c r="I38" s="13"/>
    </row>
    <row r="39" spans="1:10" s="1" customFormat="1" ht="15" customHeight="1">
      <c r="A39" s="114" t="s">
        <v>44</v>
      </c>
      <c r="B39" s="115"/>
      <c r="C39" s="115"/>
      <c r="D39" s="115"/>
      <c r="E39" s="116"/>
      <c r="F39" s="8"/>
      <c r="G39" s="58"/>
      <c r="H39" s="13"/>
      <c r="I39" s="13"/>
    </row>
    <row r="40" spans="1:10" s="1" customFormat="1">
      <c r="A40" s="117"/>
      <c r="B40" s="118"/>
      <c r="C40" s="118"/>
      <c r="D40" s="118"/>
      <c r="E40" s="119"/>
      <c r="F40" s="8"/>
      <c r="G40" s="58"/>
      <c r="H40" s="13"/>
      <c r="I40" s="13"/>
    </row>
    <row r="41" spans="1:10" s="1" customFormat="1">
      <c r="A41" s="117"/>
      <c r="B41" s="118"/>
      <c r="C41" s="118"/>
      <c r="D41" s="118"/>
      <c r="E41" s="119"/>
      <c r="F41" s="8"/>
      <c r="G41" s="58"/>
      <c r="H41" s="13"/>
      <c r="I41" s="13"/>
    </row>
    <row r="42" spans="1:10" s="1" customFormat="1">
      <c r="A42" s="117"/>
      <c r="B42" s="118"/>
      <c r="C42" s="118"/>
      <c r="D42" s="118"/>
      <c r="E42" s="119"/>
      <c r="F42" s="8"/>
      <c r="G42" s="58"/>
      <c r="H42" s="13"/>
      <c r="I42" s="13"/>
    </row>
    <row r="43" spans="1:10" s="1" customFormat="1">
      <c r="A43" s="33"/>
      <c r="B43" s="34"/>
      <c r="C43" s="34"/>
      <c r="D43" s="34"/>
      <c r="E43" s="35"/>
      <c r="F43" s="8"/>
      <c r="G43" s="58"/>
      <c r="H43" s="13"/>
      <c r="I43" s="13"/>
    </row>
    <row r="44" spans="1:10" s="32" customFormat="1" ht="14.25" customHeight="1">
      <c r="A44" s="117" t="s">
        <v>46</v>
      </c>
      <c r="B44" s="118"/>
      <c r="C44" s="118"/>
      <c r="D44" s="118"/>
      <c r="E44" s="119"/>
      <c r="G44" s="63"/>
    </row>
    <row r="45" spans="1:10" s="32" customFormat="1" ht="12">
      <c r="A45" s="117"/>
      <c r="B45" s="118"/>
      <c r="C45" s="118"/>
      <c r="D45" s="118"/>
      <c r="E45" s="119"/>
      <c r="G45" s="63"/>
    </row>
    <row r="46" spans="1:10">
      <c r="A46" s="120"/>
      <c r="B46" s="121"/>
      <c r="C46" s="121"/>
      <c r="D46" s="121"/>
      <c r="E46" s="122"/>
    </row>
    <row r="48" spans="1:10" ht="15" customHeight="1">
      <c r="A48" s="114" t="s">
        <v>48</v>
      </c>
      <c r="B48" s="124"/>
      <c r="C48" s="124"/>
      <c r="D48" s="124"/>
      <c r="E48" s="125"/>
    </row>
    <row r="49" spans="1:9">
      <c r="A49" s="126"/>
      <c r="B49" s="127"/>
      <c r="C49" s="127"/>
      <c r="D49" s="127"/>
      <c r="E49" s="128"/>
    </row>
    <row r="50" spans="1:9">
      <c r="A50" s="126"/>
      <c r="B50" s="127"/>
      <c r="C50" s="127"/>
      <c r="D50" s="127"/>
      <c r="E50" s="128"/>
    </row>
    <row r="51" spans="1:9">
      <c r="A51" s="126"/>
      <c r="B51" s="127"/>
      <c r="C51" s="127"/>
      <c r="D51" s="127"/>
      <c r="E51" s="128"/>
    </row>
    <row r="52" spans="1:9" ht="15" customHeight="1">
      <c r="A52" s="114" t="s">
        <v>50</v>
      </c>
      <c r="B52" s="115"/>
      <c r="C52" s="115"/>
      <c r="D52" s="115"/>
      <c r="E52" s="116"/>
    </row>
    <row r="53" spans="1:9">
      <c r="A53" s="117"/>
      <c r="B53" s="118"/>
      <c r="C53" s="118"/>
      <c r="D53" s="118"/>
      <c r="E53" s="119"/>
    </row>
    <row r="54" spans="1:9">
      <c r="A54" s="117"/>
      <c r="B54" s="118"/>
      <c r="C54" s="118"/>
      <c r="D54" s="118"/>
      <c r="E54" s="119"/>
    </row>
    <row r="55" spans="1:9">
      <c r="A55" s="117"/>
      <c r="B55" s="118"/>
      <c r="C55" s="118"/>
      <c r="D55" s="118"/>
      <c r="E55" s="119"/>
    </row>
    <row r="56" spans="1:9">
      <c r="A56" s="117"/>
      <c r="B56" s="118"/>
      <c r="C56" s="118"/>
      <c r="D56" s="118"/>
      <c r="E56" s="119"/>
    </row>
    <row r="57" spans="1:9" s="1" customFormat="1" ht="15" customHeight="1">
      <c r="A57" s="64" t="s">
        <v>52</v>
      </c>
      <c r="B57" s="64"/>
      <c r="C57" s="64"/>
      <c r="D57" s="64"/>
      <c r="E57" s="65"/>
      <c r="F57" s="8"/>
      <c r="G57" s="58"/>
      <c r="H57" s="13"/>
      <c r="I57" s="13"/>
    </row>
    <row r="58" spans="1:9" s="1" customFormat="1">
      <c r="A58" s="66" t="s">
        <v>37</v>
      </c>
      <c r="B58" s="66"/>
      <c r="C58" s="66"/>
      <c r="D58" s="66"/>
      <c r="E58" s="67"/>
      <c r="F58" s="8"/>
      <c r="G58" s="58"/>
      <c r="H58" s="13"/>
      <c r="I58" s="13"/>
    </row>
    <row r="59" spans="1:9" s="1" customFormat="1">
      <c r="A59" s="68" t="s">
        <v>38</v>
      </c>
      <c r="B59" s="68"/>
      <c r="C59" s="68"/>
      <c r="D59" s="68"/>
      <c r="E59" s="69"/>
      <c r="F59" s="8"/>
      <c r="G59" s="58"/>
      <c r="H59" s="13"/>
      <c r="I59" s="13"/>
    </row>
    <row r="60" spans="1:9" s="1" customFormat="1">
      <c r="A60" s="66"/>
      <c r="B60" s="66"/>
      <c r="C60" s="66"/>
      <c r="D60" s="66"/>
      <c r="E60" s="67"/>
      <c r="F60" s="8"/>
      <c r="G60" s="58"/>
      <c r="H60" s="13"/>
      <c r="I60" s="13"/>
    </row>
    <row r="61" spans="1:9">
      <c r="A61" s="100" t="s">
        <v>54</v>
      </c>
      <c r="B61" s="101"/>
      <c r="C61" s="101"/>
      <c r="D61" s="101"/>
      <c r="E61" s="102"/>
    </row>
    <row r="62" spans="1:9">
      <c r="A62" s="103"/>
      <c r="B62" s="104"/>
      <c r="C62" s="104"/>
      <c r="D62" s="104"/>
      <c r="E62" s="105"/>
    </row>
    <row r="63" spans="1:9">
      <c r="A63" s="103"/>
      <c r="B63" s="104"/>
      <c r="C63" s="104"/>
      <c r="D63" s="104"/>
      <c r="E63" s="105"/>
    </row>
    <row r="64" spans="1:9">
      <c r="A64" s="103"/>
      <c r="B64" s="104"/>
      <c r="C64" s="104"/>
      <c r="D64" s="104"/>
      <c r="E64" s="105"/>
    </row>
    <row r="65" spans="1:5">
      <c r="A65" s="103"/>
      <c r="B65" s="104"/>
      <c r="C65" s="104"/>
      <c r="D65" s="104"/>
      <c r="E65" s="105"/>
    </row>
    <row r="66" spans="1:5">
      <c r="A66" s="103"/>
      <c r="B66" s="104"/>
      <c r="C66" s="104"/>
      <c r="D66" s="104"/>
      <c r="E66" s="105"/>
    </row>
    <row r="67" spans="1:5">
      <c r="A67" s="106"/>
      <c r="B67" s="107"/>
      <c r="C67" s="107"/>
      <c r="D67" s="107"/>
      <c r="E67" s="108"/>
    </row>
  </sheetData>
  <autoFilter ref="A11:J32"/>
  <sortState ref="A10:J32">
    <sortCondition descending="1" ref="G10:G32"/>
  </sortState>
  <mergeCells count="10">
    <mergeCell ref="A61:E67"/>
    <mergeCell ref="H7:H9"/>
    <mergeCell ref="A37:E37"/>
    <mergeCell ref="A39:E42"/>
    <mergeCell ref="A44:E46"/>
    <mergeCell ref="A52:E56"/>
    <mergeCell ref="C7:C9"/>
    <mergeCell ref="D7:D9"/>
    <mergeCell ref="F7:F9"/>
    <mergeCell ref="A48:E5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Ballerup Kommune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gry</dc:creator>
  <cp:lastModifiedBy>gry</cp:lastModifiedBy>
  <cp:lastPrinted>2014-07-11T08:45:05Z</cp:lastPrinted>
  <dcterms:created xsi:type="dcterms:W3CDTF">2014-07-03T08:05:09Z</dcterms:created>
  <dcterms:modified xsi:type="dcterms:W3CDTF">2014-08-05T08:43:10Z</dcterms:modified>
</cp:coreProperties>
</file>